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ir\BKD Amir\BKD Ganjil 2023 2024\Reviewer DRPM\Artikel\"/>
    </mc:Choice>
  </mc:AlternateContent>
  <xr:revisionPtr revIDLastSave="0" documentId="13_ncr:1_{3D11D4C5-19A6-4CC6-9971-AAEC1D913E25}" xr6:coauthVersionLast="47" xr6:coauthVersionMax="47" xr10:uidLastSave="{00000000-0000-0000-0000-000000000000}"/>
  <bookViews>
    <workbookView xWindow="-120" yWindow="-120" windowWidth="20730" windowHeight="11310" xr2:uid="{7901FF8B-0905-4595-B4FF-CF456D7E5C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  <c r="C38" i="1"/>
  <c r="C37" i="1"/>
  <c r="C41" i="1" s="1"/>
  <c r="E39" i="1"/>
  <c r="F39" i="1" s="1"/>
  <c r="E38" i="1"/>
  <c r="E37" i="1"/>
  <c r="F37" i="1" s="1"/>
  <c r="E36" i="1"/>
  <c r="E33" i="1"/>
  <c r="C29" i="1"/>
  <c r="C28" i="1"/>
  <c r="E30" i="1"/>
  <c r="F30" i="1" s="1"/>
  <c r="E29" i="1"/>
  <c r="E28" i="1"/>
  <c r="F28" i="1" s="1"/>
  <c r="E27" i="1"/>
  <c r="E24" i="1"/>
  <c r="E23" i="1"/>
  <c r="F21" i="1"/>
  <c r="E21" i="1"/>
  <c r="E20" i="1"/>
  <c r="F20" i="1" s="1"/>
  <c r="E19" i="1"/>
  <c r="E22" i="1" s="1"/>
  <c r="C23" i="1"/>
  <c r="F18" i="1"/>
  <c r="E18" i="1"/>
  <c r="C12" i="1"/>
  <c r="C15" i="1"/>
  <c r="C11" i="1"/>
  <c r="F13" i="1"/>
  <c r="E13" i="1"/>
  <c r="E12" i="1"/>
  <c r="E11" i="1"/>
  <c r="E14" i="1" s="1"/>
  <c r="E10" i="1"/>
  <c r="F6" i="1"/>
  <c r="F3" i="1"/>
  <c r="F4" i="1"/>
  <c r="F5" i="1"/>
  <c r="F2" i="1"/>
  <c r="C4" i="1"/>
  <c r="C3" i="1"/>
  <c r="C7" i="1" s="1"/>
  <c r="C2" i="1"/>
  <c r="E6" i="1"/>
  <c r="E5" i="1"/>
  <c r="E4" i="1"/>
  <c r="E3" i="1"/>
  <c r="E2" i="1"/>
  <c r="F36" i="1" l="1"/>
  <c r="E40" i="1"/>
  <c r="F38" i="1"/>
  <c r="F29" i="1"/>
  <c r="F27" i="1"/>
  <c r="F31" i="1" s="1"/>
  <c r="C32" i="1"/>
  <c r="E31" i="1"/>
  <c r="F19" i="1"/>
  <c r="F22" i="1" s="1"/>
  <c r="F12" i="1"/>
  <c r="F11" i="1"/>
  <c r="F10" i="1"/>
  <c r="F40" i="1" l="1"/>
  <c r="F14" i="1"/>
</calcChain>
</file>

<file path=xl/sharedStrings.xml><?xml version="1.0" encoding="utf-8"?>
<sst xmlns="http://schemas.openxmlformats.org/spreadsheetml/2006/main" count="45" uniqueCount="13">
  <si>
    <t>Honor</t>
  </si>
  <si>
    <t>Bahan habis pakai</t>
  </si>
  <si>
    <t>Operasional</t>
  </si>
  <si>
    <t>Lain2</t>
  </si>
  <si>
    <t>HAKI</t>
  </si>
  <si>
    <t>Proposal</t>
  </si>
  <si>
    <t>Pagu</t>
  </si>
  <si>
    <t>Selisih</t>
  </si>
  <si>
    <t>no.4</t>
  </si>
  <si>
    <t>no.3</t>
  </si>
  <si>
    <t>no.1</t>
  </si>
  <si>
    <t>no.5</t>
  </si>
  <si>
    <t>no.2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</si>
</sst>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0C888-1F0F-4CC1-8638-9D27E1A95D84}">
  <dimension ref="A1:F42"/>
  <sheetViews>
    <sheetView tabSelected="1" topLeftCell="A33" workbookViewId="0">
      <selection activeCell="E43" sqref="E43"/>
    </sheetView>
  </sheetViews>
  <sheetFormatPr defaultRowHeight="15" x14ac:dyDescent="0.25"/>
  <cols>
    <col min="3" max="3" width="10.42578125" style="1" customWidth="1"/>
    <col min="5" max="5" width="10.140625" bestFit="1" customWidth="1"/>
    <col min="6" max="6" width="11.7109375" customWidth="1"/>
  </cols>
  <sheetData>
    <row r="1" spans="1:6" x14ac:dyDescent="0.25">
      <c r="A1" s="3" t="s">
        <v>8</v>
      </c>
      <c r="B1" s="3"/>
      <c r="C1" s="2" t="s">
        <v>5</v>
      </c>
      <c r="D1" s="3"/>
      <c r="E1" s="3" t="s">
        <v>6</v>
      </c>
      <c r="F1" s="3" t="s">
        <v>7</v>
      </c>
    </row>
    <row r="2" spans="1:6" x14ac:dyDescent="0.25">
      <c r="A2" t="s">
        <v>0</v>
      </c>
      <c r="C2" s="1">
        <f>2250000+500000</f>
        <v>2750000</v>
      </c>
      <c r="D2">
        <v>0.3</v>
      </c>
      <c r="E2" s="1">
        <f>D2*D6</f>
        <v>2250000</v>
      </c>
      <c r="F2" s="1">
        <f>E2-C2</f>
        <v>-500000</v>
      </c>
    </row>
    <row r="3" spans="1:6" x14ac:dyDescent="0.25">
      <c r="A3" t="s">
        <v>1</v>
      </c>
      <c r="C3" s="1">
        <f>150000+1200000</f>
        <v>1350000</v>
      </c>
      <c r="D3">
        <v>0.4</v>
      </c>
      <c r="E3" s="1">
        <f>D3*D6</f>
        <v>3000000</v>
      </c>
      <c r="F3" s="1">
        <f t="shared" ref="F3:F5" si="0">E3-C3</f>
        <v>1650000</v>
      </c>
    </row>
    <row r="4" spans="1:6" x14ac:dyDescent="0.25">
      <c r="A4" t="s">
        <v>2</v>
      </c>
      <c r="C4" s="1">
        <f>500000+700000+1000000+1000000</f>
        <v>3200000</v>
      </c>
      <c r="D4">
        <v>0.2</v>
      </c>
      <c r="E4" s="1">
        <f>D4*D6</f>
        <v>1500000</v>
      </c>
      <c r="F4" s="1">
        <f t="shared" si="0"/>
        <v>-1700000</v>
      </c>
    </row>
    <row r="5" spans="1:6" x14ac:dyDescent="0.25">
      <c r="A5" t="s">
        <v>3</v>
      </c>
      <c r="C5" s="1">
        <v>200000</v>
      </c>
      <c r="D5">
        <v>0.1</v>
      </c>
      <c r="E5" s="1">
        <f>D5*D6</f>
        <v>750000</v>
      </c>
      <c r="F5" s="1">
        <f t="shared" si="0"/>
        <v>550000</v>
      </c>
    </row>
    <row r="6" spans="1:6" x14ac:dyDescent="0.25">
      <c r="A6" t="s">
        <v>4</v>
      </c>
      <c r="D6">
        <v>7500000</v>
      </c>
      <c r="E6" s="1">
        <f>SUM(E2:E5)</f>
        <v>7500000</v>
      </c>
      <c r="F6" s="1">
        <f>SUM(F2:F5)</f>
        <v>0</v>
      </c>
    </row>
    <row r="7" spans="1:6" x14ac:dyDescent="0.25">
      <c r="C7" s="2">
        <f>SUM(C2:C6)</f>
        <v>7500000</v>
      </c>
    </row>
    <row r="9" spans="1:6" x14ac:dyDescent="0.25">
      <c r="A9" s="3" t="s">
        <v>9</v>
      </c>
      <c r="B9" s="3"/>
      <c r="C9" s="2" t="s">
        <v>5</v>
      </c>
      <c r="D9" s="3"/>
      <c r="E9" s="3" t="s">
        <v>6</v>
      </c>
      <c r="F9" s="3" t="s">
        <v>7</v>
      </c>
    </row>
    <row r="10" spans="1:6" x14ac:dyDescent="0.25">
      <c r="A10" t="s">
        <v>0</v>
      </c>
      <c r="C10" s="1">
        <v>2750000</v>
      </c>
      <c r="D10">
        <v>0.3</v>
      </c>
      <c r="E10" s="1">
        <f>D10*D14</f>
        <v>2250000</v>
      </c>
      <c r="F10" s="1">
        <f>E10-C10</f>
        <v>-500000</v>
      </c>
    </row>
    <row r="11" spans="1:6" x14ac:dyDescent="0.25">
      <c r="A11" t="s">
        <v>1</v>
      </c>
      <c r="C11" s="1">
        <f>1350000</f>
        <v>1350000</v>
      </c>
      <c r="D11">
        <v>0.4</v>
      </c>
      <c r="E11" s="1">
        <f>D11*D14</f>
        <v>3000000</v>
      </c>
      <c r="F11" s="1">
        <f t="shared" ref="F11:F13" si="1">E11-C11</f>
        <v>1650000</v>
      </c>
    </row>
    <row r="12" spans="1:6" x14ac:dyDescent="0.25">
      <c r="A12" t="s">
        <v>2</v>
      </c>
      <c r="C12" s="1">
        <f>1200000+2000000</f>
        <v>3200000</v>
      </c>
      <c r="D12">
        <v>0.2</v>
      </c>
      <c r="E12" s="1">
        <f>D12*D14</f>
        <v>1500000</v>
      </c>
      <c r="F12" s="1">
        <f t="shared" si="1"/>
        <v>-1700000</v>
      </c>
    </row>
    <row r="13" spans="1:6" x14ac:dyDescent="0.25">
      <c r="A13" t="s">
        <v>3</v>
      </c>
      <c r="D13">
        <v>0.1</v>
      </c>
      <c r="E13" s="1">
        <f>D13*D14</f>
        <v>750000</v>
      </c>
      <c r="F13" s="1">
        <f t="shared" si="1"/>
        <v>750000</v>
      </c>
    </row>
    <row r="14" spans="1:6" x14ac:dyDescent="0.25">
      <c r="A14" t="s">
        <v>4</v>
      </c>
      <c r="C14" s="1">
        <v>200000</v>
      </c>
      <c r="D14">
        <v>7500000</v>
      </c>
      <c r="E14" s="1">
        <f>SUM(E10:E13)</f>
        <v>7500000</v>
      </c>
      <c r="F14" s="1">
        <f>SUM(F10:F13)</f>
        <v>200000</v>
      </c>
    </row>
    <row r="15" spans="1:6" x14ac:dyDescent="0.25">
      <c r="C15" s="2">
        <f>SUM(C10:C14)</f>
        <v>7500000</v>
      </c>
    </row>
    <row r="17" spans="1:6" x14ac:dyDescent="0.25">
      <c r="A17" s="3" t="s">
        <v>10</v>
      </c>
      <c r="B17" s="3"/>
      <c r="C17" s="2" t="s">
        <v>5</v>
      </c>
      <c r="D17" s="3"/>
      <c r="E17" s="3" t="s">
        <v>6</v>
      </c>
      <c r="F17" s="3" t="s">
        <v>7</v>
      </c>
    </row>
    <row r="18" spans="1:6" x14ac:dyDescent="0.25">
      <c r="A18" t="s">
        <v>0</v>
      </c>
      <c r="C18" s="1">
        <v>5000000</v>
      </c>
      <c r="D18">
        <v>0.3</v>
      </c>
      <c r="E18" s="1">
        <f>D18*D22</f>
        <v>2250000</v>
      </c>
      <c r="F18" s="1">
        <f>E18-C18</f>
        <v>-2750000</v>
      </c>
    </row>
    <row r="19" spans="1:6" x14ac:dyDescent="0.25">
      <c r="A19" t="s">
        <v>1</v>
      </c>
      <c r="C19" s="1">
        <v>300000</v>
      </c>
      <c r="D19">
        <v>0.4</v>
      </c>
      <c r="E19" s="1">
        <f>D19*D22</f>
        <v>3000000</v>
      </c>
      <c r="F19" s="1">
        <f t="shared" ref="F19:F21" si="2">E19-C19</f>
        <v>2700000</v>
      </c>
    </row>
    <row r="20" spans="1:6" x14ac:dyDescent="0.25">
      <c r="A20" t="s">
        <v>2</v>
      </c>
      <c r="C20" s="1">
        <v>2000000</v>
      </c>
      <c r="D20">
        <v>0.2</v>
      </c>
      <c r="E20" s="1">
        <f>D20*D22</f>
        <v>1500000</v>
      </c>
      <c r="F20" s="1">
        <f t="shared" si="2"/>
        <v>-500000</v>
      </c>
    </row>
    <row r="21" spans="1:6" x14ac:dyDescent="0.25">
      <c r="A21" t="s">
        <v>3</v>
      </c>
      <c r="D21">
        <v>0.1</v>
      </c>
      <c r="E21" s="1">
        <f>D21*D22</f>
        <v>750000</v>
      </c>
      <c r="F21" s="1">
        <f t="shared" si="2"/>
        <v>750000</v>
      </c>
    </row>
    <row r="22" spans="1:6" x14ac:dyDescent="0.25">
      <c r="A22" t="s">
        <v>4</v>
      </c>
      <c r="C22" s="1">
        <v>200000</v>
      </c>
      <c r="D22">
        <v>7500000</v>
      </c>
      <c r="E22" s="1">
        <f>SUM(E18:E21)</f>
        <v>7500000</v>
      </c>
      <c r="F22" s="1">
        <f>SUM(F18:F21)</f>
        <v>200000</v>
      </c>
    </row>
    <row r="23" spans="1:6" x14ac:dyDescent="0.25">
      <c r="C23" s="2">
        <f>SUM(C18:C22)</f>
        <v>7500000</v>
      </c>
      <c r="E23" s="1">
        <f>F18+F20</f>
        <v>-3250000</v>
      </c>
    </row>
    <row r="24" spans="1:6" x14ac:dyDescent="0.25">
      <c r="E24" s="1">
        <f>E22+E23</f>
        <v>4250000</v>
      </c>
    </row>
    <row r="26" spans="1:6" x14ac:dyDescent="0.25">
      <c r="A26" s="3" t="s">
        <v>11</v>
      </c>
      <c r="B26" s="3"/>
      <c r="C26" s="2" t="s">
        <v>5</v>
      </c>
      <c r="D26" s="3"/>
      <c r="E26" s="3" t="s">
        <v>6</v>
      </c>
      <c r="F26" s="3" t="s">
        <v>7</v>
      </c>
    </row>
    <row r="27" spans="1:6" x14ac:dyDescent="0.25">
      <c r="A27" t="s">
        <v>0</v>
      </c>
      <c r="C27" s="1">
        <v>1500000</v>
      </c>
      <c r="D27">
        <v>0.3</v>
      </c>
      <c r="E27" s="1">
        <f>D27*D31</f>
        <v>1500000</v>
      </c>
      <c r="F27" s="1">
        <f>E27-C27</f>
        <v>0</v>
      </c>
    </row>
    <row r="28" spans="1:6" x14ac:dyDescent="0.25">
      <c r="A28" t="s">
        <v>1</v>
      </c>
      <c r="C28" s="1">
        <f>300000</f>
        <v>300000</v>
      </c>
      <c r="D28">
        <v>0.4</v>
      </c>
      <c r="E28" s="1">
        <f>D28*D31</f>
        <v>2000000</v>
      </c>
      <c r="F28" s="1">
        <f t="shared" ref="F28:F30" si="3">E28-C28</f>
        <v>1700000</v>
      </c>
    </row>
    <row r="29" spans="1:6" x14ac:dyDescent="0.25">
      <c r="A29" t="s">
        <v>2</v>
      </c>
      <c r="C29" s="1">
        <f>1400000+1200000</f>
        <v>2600000</v>
      </c>
      <c r="D29">
        <v>0.2</v>
      </c>
      <c r="E29" s="1">
        <f>D29*D31</f>
        <v>1000000</v>
      </c>
      <c r="F29" s="1">
        <f t="shared" si="3"/>
        <v>-1600000</v>
      </c>
    </row>
    <row r="30" spans="1:6" x14ac:dyDescent="0.25">
      <c r="A30" t="s">
        <v>3</v>
      </c>
      <c r="C30" s="1">
        <v>600000</v>
      </c>
      <c r="D30">
        <v>0.1</v>
      </c>
      <c r="E30" s="1">
        <f>D30*D31</f>
        <v>500000</v>
      </c>
      <c r="F30" s="1">
        <f t="shared" si="3"/>
        <v>-100000</v>
      </c>
    </row>
    <row r="31" spans="1:6" x14ac:dyDescent="0.25">
      <c r="A31" t="s">
        <v>4</v>
      </c>
      <c r="D31">
        <v>5000000</v>
      </c>
      <c r="E31" s="1">
        <f>SUM(E27:E30)</f>
        <v>5000000</v>
      </c>
      <c r="F31" s="1">
        <f>SUM(F27:F30)</f>
        <v>0</v>
      </c>
    </row>
    <row r="32" spans="1:6" x14ac:dyDescent="0.25">
      <c r="C32" s="2">
        <f>SUM(C27:C31)</f>
        <v>5000000</v>
      </c>
      <c r="E32" s="1">
        <v>-1700000</v>
      </c>
    </row>
    <row r="33" spans="1:6" x14ac:dyDescent="0.25">
      <c r="E33" s="1">
        <f>E31+E32</f>
        <v>3300000</v>
      </c>
    </row>
    <row r="35" spans="1:6" x14ac:dyDescent="0.25">
      <c r="A35" s="3" t="s">
        <v>12</v>
      </c>
      <c r="B35" s="3"/>
      <c r="C35" s="2" t="s">
        <v>5</v>
      </c>
      <c r="D35" s="3"/>
      <c r="E35" s="3" t="s">
        <v>6</v>
      </c>
      <c r="F35" s="3" t="s">
        <v>7</v>
      </c>
    </row>
    <row r="36" spans="1:6" x14ac:dyDescent="0.25">
      <c r="A36" t="s">
        <v>0</v>
      </c>
      <c r="C36" s="1">
        <v>5000000</v>
      </c>
      <c r="D36">
        <v>0.3</v>
      </c>
      <c r="E36" s="1">
        <f>D36*D40</f>
        <v>4500000</v>
      </c>
      <c r="F36" s="1">
        <f>E36-C36</f>
        <v>-500000</v>
      </c>
    </row>
    <row r="37" spans="1:6" x14ac:dyDescent="0.25">
      <c r="A37" t="s">
        <v>1</v>
      </c>
      <c r="C37" s="1">
        <f>500000+3000000+100000</f>
        <v>3600000</v>
      </c>
      <c r="D37">
        <v>0.4</v>
      </c>
      <c r="E37" s="1">
        <f>D37*D40</f>
        <v>6000000</v>
      </c>
      <c r="F37" s="1">
        <f t="shared" ref="F37:F39" si="4">E37-C37</f>
        <v>2400000</v>
      </c>
    </row>
    <row r="38" spans="1:6" x14ac:dyDescent="0.25">
      <c r="A38" t="s">
        <v>2</v>
      </c>
      <c r="C38" s="1">
        <f>500000+2000000+500000+3000000</f>
        <v>6000000</v>
      </c>
      <c r="D38">
        <v>0.2</v>
      </c>
      <c r="E38" s="1">
        <f>D38*D40</f>
        <v>3000000</v>
      </c>
      <c r="F38" s="1">
        <f t="shared" si="4"/>
        <v>-3000000</v>
      </c>
    </row>
    <row r="39" spans="1:6" x14ac:dyDescent="0.25">
      <c r="A39" t="s">
        <v>3</v>
      </c>
      <c r="C39" s="1">
        <v>400000</v>
      </c>
      <c r="D39">
        <v>0.1</v>
      </c>
      <c r="E39" s="1">
        <f>D39*D40</f>
        <v>1500000</v>
      </c>
      <c r="F39" s="1">
        <f t="shared" si="4"/>
        <v>1100000</v>
      </c>
    </row>
    <row r="40" spans="1:6" x14ac:dyDescent="0.25">
      <c r="A40" t="s">
        <v>4</v>
      </c>
      <c r="D40">
        <v>15000000</v>
      </c>
      <c r="E40" s="1">
        <f>SUM(E36:E39)</f>
        <v>15000000</v>
      </c>
      <c r="F40" s="1">
        <f>SUM(F36:F39)</f>
        <v>0</v>
      </c>
    </row>
    <row r="41" spans="1:6" x14ac:dyDescent="0.25">
      <c r="C41" s="2">
        <f>SUM(C36:C40)</f>
        <v>15000000</v>
      </c>
      <c r="E41" s="1">
        <f>F38+F36</f>
        <v>-3500000</v>
      </c>
    </row>
    <row r="42" spans="1:6" x14ac:dyDescent="0.25">
      <c r="E42" s="1">
        <f>E40+E41</f>
        <v>11500000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2023-11-22T04:08:50Z</dcterms:created>
  <dcterms:modified xsi:type="dcterms:W3CDTF">2023-11-24T23:16:41Z</dcterms:modified>
</cp:coreProperties>
</file>